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<sst xmlns="http://schemas.openxmlformats.org/spreadsheetml/2006/main" count="17" uniqueCount="17">
  <si>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Black Day</t>
  </si>
  <si>
    <t>Reference Time</t>
  </si>
  <si>
    <t>400m</t>
  </si>
  <si>
    <t>4 runs with 2-3 minutes rest between each run</t>
  </si>
  <si>
    <t>First</t>
  </si>
  <si>
    <t>Name</t>
  </si>
  <si>
    <t>100m</t>
  </si>
  <si>
    <t>Last</t>
  </si>
  <si>
    <t>2 runs with 6-8 minutes rest between each run</t>
  </si>
  <si>
    <t>3 runs with 4-6 minutes rest between each run</t>
  </si>
  <si>
    <t>Red Day</t>
  </si>
  <si>
    <t>Enter Gray (75%), Red (90%) or Black (95%) Day =&gt;</t>
  </si>
  <si>
    <t>Gray Day</t>
  </si>
  <si>
    <t>200m</t>
  </si>
  <si>
    <t>Bolt</t>
  </si>
  <si>
    <t>Usain</t>
  </si>
  <si>
    <t>Note: The Intensity cell can be changed from 75 to 90 to 95%. The distances (the light orange cells) can be tweaked if running course is just above/below the given numbers (e.g. 260 and 520 took the place of 250 and 500 respectively). Course for this spreadsheet had an elevation change of ~6 feet.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</si>
</sst>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2" fontId="1" fillId="0" borderId="10" xfId="0" applyNumberFormat="1" applyFont="1" applyFill="1" applyBorder="1" applyAlignment="1" applyProtection="1">
      <alignment horizontal="center"/>
      <protection hidden="1" locked="0"/>
    </xf>
    <xf numFmtId="0" fontId="1" fillId="0" borderId="10" xfId="0" applyNumberFormat="1" applyFont="1" applyFill="1" applyBorder="1" applyAlignment="1" applyProtection="1">
      <alignment horizontal="center"/>
      <protection hidden="1"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wrapText="1"/>
      <protection locked="0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10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G7" sqref="G7"/>
    </sheetView>
  </sheetViews>
  <sheetFormatPr defaultColWidth="9.140625" defaultRowHeight="12.75" customHeight="1"/>
  <cols>
    <col min="1" max="1" width="12.8515625" style="9" customWidth="1"/>
    <col min="2" max="2" width="11.8515625" style="9" customWidth="1"/>
    <col min="3" max="15" width="9.140625" style="9" customWidth="1"/>
    <col min="16" max="16384" width="9.140625" style="9" customWidth="1"/>
  </cols>
  <sheetData>
    <row r="1" spans="1:15" ht="12.75">
      <c r="A1" s="3" t="s">
        <v>5</v>
      </c>
      <c r="B1" s="4"/>
      <c r="C1" s="5" t="s">
        <v>1</v>
      </c>
      <c r="D1" s="6"/>
      <c r="E1" s="4"/>
      <c r="F1" s="7" t="s">
        <v>11</v>
      </c>
      <c r="G1" s="6"/>
      <c r="H1" s="6"/>
      <c r="I1" s="6"/>
      <c r="J1" s="6"/>
      <c r="K1" s="8">
        <v>0.75</v>
      </c>
      <c r="L1" s="6"/>
      <c r="M1" s="6"/>
      <c r="N1" s="6"/>
      <c r="O1" s="6"/>
    </row>
    <row r="2" spans="1:15" ht="12.75">
      <c r="A2" s="10" t="s">
        <v>7</v>
      </c>
      <c r="B2" s="11" t="s">
        <v>4</v>
      </c>
      <c r="C2" s="12" t="s">
        <v>6</v>
      </c>
      <c r="D2" s="12" t="s">
        <v>13</v>
      </c>
      <c r="E2" s="12" t="s">
        <v>2</v>
      </c>
      <c r="F2" s="13">
        <v>100</v>
      </c>
      <c r="G2" s="13">
        <v>150</v>
      </c>
      <c r="H2" s="13">
        <v>200</v>
      </c>
      <c r="I2" s="13">
        <v>260</v>
      </c>
      <c r="J2" s="13">
        <v>300</v>
      </c>
      <c r="K2" s="13">
        <v>350</v>
      </c>
      <c r="L2" s="13">
        <v>400</v>
      </c>
      <c r="M2" s="13">
        <v>450</v>
      </c>
      <c r="N2" s="13">
        <v>520</v>
      </c>
      <c r="O2" s="13">
        <v>800</v>
      </c>
    </row>
    <row r="3" spans="1:15" ht="12.75">
      <c r="A3" s="12" t="s">
        <v>14</v>
      </c>
      <c r="B3" s="12" t="s">
        <v>15</v>
      </c>
      <c r="C3" s="12">
        <v>9.58</v>
      </c>
      <c r="D3" s="12">
        <v>19.19</v>
      </c>
      <c r="E3" s="12">
        <v>46</v>
      </c>
      <c r="F3" s="1" t="str">
        <f>TEXT((($C3/$K$1)/86400),CHOOSE(MATCH((($C3/$K$1)/$K$1),{0,60,3600},1),":ss","m:ss","[h]:mm:ss"))</f>
        <v>:13</v>
      </c>
      <c r="G3" s="1" t="str">
        <f>TEXT((((($D3*G$2)/H$2)/$K$1)/86400),CHOOSE(MATCH(((($D3*G$2)/H$2)/$K$1),{0,60,3600},1),":ss","m:ss","[h]:mm:ss"))</f>
        <v>:19</v>
      </c>
      <c r="H3" s="1" t="str">
        <f>TEXT((($D3/$K$1)/86400),CHOOSE(MATCH(($D3/$K$1),{0,60,3600},1),":ss","m:ss","[h]:mm:ss"))</f>
        <v>:26</v>
      </c>
      <c r="I3" s="1" t="str">
        <f>TEXT((((($E3*I$2)/L$2)/$K$1)/86400),CHOOSE(MATCH(((($E3*I$2)/L$2)/$K$1),{0,60,3600},1),":ss","m:ss","[h]:mm:ss"))</f>
        <v>:40</v>
      </c>
      <c r="J3" s="1" t="str">
        <f>TEXT((((($E3*J$2)/L$2)/$K$1)/86400),CHOOSE(MATCH(((($E3*J$2)/L$2)/$K$1),{0,60,3600},1),":ss","m:ss","[h]:mm:ss"))</f>
        <v>:46</v>
      </c>
      <c r="K3" s="2" t="str">
        <f>TEXT((((($E3*K$2)/L$2)/$K$1)/86400),CHOOSE(MATCH(((($E3*K$2)/L$2)/$K$1),{0,60,3600},1),":ss","m:ss","[h]:mm:ss"))</f>
        <v>:54</v>
      </c>
      <c r="L3" s="1" t="str">
        <f>TEXT((($E3/$K$1)/86400),CHOOSE(MATCH(($E3/$K$1),{0,60,3600},1),":ss","m:ss","[h]:mm:ss"))</f>
        <v>1:01</v>
      </c>
      <c r="M3" s="1" t="str">
        <f>TEXT(((((($E3*M$2)/L$2)/$K$1)*1.1)/86400),CHOOSE(MATCH((((($E3*M$2)/L$2)/$K$1)*1.1),{0,60,3600},1),":ss","m:ss","[h]:mm:ss"))</f>
        <v>1:16</v>
      </c>
      <c r="N3" s="1" t="str">
        <f>TEXT(((((($E3*N$2)/L$2)/$K$1)*1.15)/86400),CHOOSE(MATCH((((($E3*N$2)/L$2)/$K$1)*1.1),{0,60,3600},1),":ss","m:ss","[h]:mm:ss"))</f>
        <v>1:32</v>
      </c>
      <c r="O3" s="1" t="str">
        <f>TEXT(((((($E3*O$2)/L$2)/$K$1)*1.18)/86400),CHOOSE(MATCH((((($E3*O$2)/L$2)/$K$1)*1.1),{0,60,3600},1),":ss","m:ss","[h]:mm:ss"))</f>
        <v>2:25</v>
      </c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7" ht="12.75">
      <c r="G7" s="15"/>
    </row>
    <row r="10" spans="1:2" ht="12.75" customHeight="1">
      <c r="A10" s="15" t="s">
        <v>12</v>
      </c>
      <c r="B10" s="15" t="s">
        <v>3</v>
      </c>
    </row>
    <row r="11" spans="1:2" ht="12.75">
      <c r="A11" s="15" t="s">
        <v>10</v>
      </c>
      <c r="B11" s="15" t="s">
        <v>9</v>
      </c>
    </row>
    <row r="12" spans="1:2" ht="12.75" customHeight="1">
      <c r="A12" s="15" t="s">
        <v>0</v>
      </c>
      <c r="B12" s="15" t="s">
        <v>8</v>
      </c>
    </row>
    <row r="13" spans="8:15" ht="76.5" customHeight="1">
      <c r="H13" s="16" t="s">
        <v>16</v>
      </c>
      <c r="I13" s="16"/>
      <c r="J13" s="16"/>
      <c r="K13" s="16"/>
      <c r="L13" s="16"/>
      <c r="M13" s="16"/>
      <c r="N13" s="16"/>
      <c r="O13" s="16"/>
    </row>
  </sheetData>
  <sheetProtection sheet="1" objects="1" scenarios="1" selectLockedCells="1"/>
  <mergeCells count="5">
    <mergeCell ref="A1:B1"/>
    <mergeCell ref="C1:E1"/>
    <mergeCell ref="F1:J1"/>
    <mergeCell ref="K1:O1"/>
    <mergeCell ref="H13:O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clr</cp:lastModifiedBy>
  <dcterms:modified xsi:type="dcterms:W3CDTF">2013-06-09T20:00:33Z</dcterms:modified>
  <cp:category/>
  <cp:version/>
  <cp:contentType/>
  <cp:contentStatus/>
</cp:coreProperties>
</file>